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8_{C14B93BE-2BF0-477C-A183-9AEA6C767EAE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O7" i="1"/>
  <c r="Q7" i="1" s="1"/>
  <c r="O8" i="1"/>
  <c r="Q8" i="1" s="1"/>
  <c r="O9" i="1"/>
  <c r="Q9" i="1" s="1"/>
  <c r="O6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10" i="1"/>
  <c r="M11" i="1"/>
  <c r="O11" i="1" s="1"/>
  <c r="M12" i="1"/>
  <c r="M13" i="1"/>
  <c r="M14" i="1"/>
  <c r="O14" i="1" s="1"/>
  <c r="M15" i="1"/>
  <c r="O15" i="1" s="1"/>
  <c r="M16" i="1"/>
  <c r="M17" i="1"/>
  <c r="O17" i="1" s="1"/>
  <c r="M18" i="1"/>
  <c r="O18" i="1" s="1"/>
  <c r="M19" i="1"/>
  <c r="O19" i="1" s="1"/>
  <c r="M20" i="1"/>
  <c r="O20" i="1" s="1"/>
  <c r="M21" i="1"/>
  <c r="O21" i="1" s="1"/>
  <c r="M22" i="1"/>
  <c r="O22" i="1" s="1"/>
  <c r="M23" i="1"/>
  <c r="O23" i="1" s="1"/>
  <c r="M24" i="1"/>
  <c r="M25" i="1"/>
  <c r="O25" i="1" s="1"/>
  <c r="M26" i="1"/>
  <c r="O26" i="1" s="1"/>
  <c r="M27" i="1"/>
  <c r="O27" i="1" s="1"/>
  <c r="M10" i="1"/>
  <c r="O10" i="1" s="1"/>
  <c r="O12" i="1" l="1"/>
  <c r="O24" i="1"/>
  <c r="O16" i="1"/>
  <c r="O13" i="1"/>
</calcChain>
</file>

<file path=xl/sharedStrings.xml><?xml version="1.0" encoding="utf-8"?>
<sst xmlns="http://schemas.openxmlformats.org/spreadsheetml/2006/main" count="49" uniqueCount="42">
  <si>
    <t>S/N</t>
  </si>
  <si>
    <t>ARR DATE AND TIME</t>
  </si>
  <si>
    <t>DEP DATE AND TIME</t>
  </si>
  <si>
    <t>MTOW</t>
  </si>
  <si>
    <t>SPOT IN</t>
  </si>
  <si>
    <t>SPOT OUT</t>
  </si>
  <si>
    <t>Minutes without charge</t>
  </si>
  <si>
    <t>SPECIFIC TIME WHEN CHARGE START TO OCCUR</t>
  </si>
  <si>
    <t>SPECIFIC TIME UNTIL CHARGE NOT APPLIES</t>
  </si>
  <si>
    <r>
      <t xml:space="preserve">Total minutes with charge </t>
    </r>
    <r>
      <rPr>
        <sz val="11"/>
        <color theme="1"/>
        <rFont val="Calibri"/>
        <family val="2"/>
      </rPr>
      <t>1</t>
    </r>
  </si>
  <si>
    <r>
      <t xml:space="preserve">Night free minutes /15minutes </t>
    </r>
    <r>
      <rPr>
        <b/>
        <sz val="11"/>
        <color theme="1"/>
        <rFont val="Calibri"/>
        <family val="2"/>
      </rPr>
      <t>2</t>
    </r>
  </si>
  <si>
    <r>
      <t>Final quantity (roundup (</t>
    </r>
    <r>
      <rPr>
        <sz val="11"/>
        <color theme="1"/>
        <rFont val="Calibri"/>
        <family val="2"/>
      </rPr>
      <t>1</t>
    </r>
    <r>
      <rPr>
        <sz val="11"/>
        <color theme="1"/>
        <rFont val="Arial"/>
        <family val="2"/>
      </rPr>
      <t>/15-</t>
    </r>
    <r>
      <rPr>
        <sz val="11"/>
        <color theme="1"/>
        <rFont val="Calibri"/>
        <family val="2"/>
      </rPr>
      <t>2</t>
    </r>
    <r>
      <rPr>
        <sz val="11"/>
        <color theme="1"/>
        <rFont val="Arial"/>
        <family val="2"/>
      </rPr>
      <t xml:space="preserve">) ) </t>
    </r>
    <r>
      <rPr>
        <sz val="11"/>
        <color theme="1"/>
        <rFont val="Calibri"/>
        <family val="2"/>
      </rPr>
      <t>3</t>
    </r>
  </si>
  <si>
    <t>Unit price (MTOW*15)</t>
  </si>
  <si>
    <r>
      <t>(</t>
    </r>
    <r>
      <rPr>
        <sz val="11"/>
        <color theme="1"/>
        <rFont val="Calibri"/>
        <family val="2"/>
      </rPr>
      <t>4*3</t>
    </r>
  </si>
  <si>
    <r>
      <t>1.</t>
    </r>
    <r>
      <rPr>
        <sz val="7"/>
        <color theme="1"/>
        <rFont val="Times New Roman"/>
        <family val="1"/>
      </rPr>
      <t xml:space="preserve">     </t>
    </r>
  </si>
  <si>
    <r>
      <t>2.</t>
    </r>
    <r>
      <rPr>
        <sz val="7"/>
        <color theme="1"/>
        <rFont val="Times New Roman"/>
        <family val="1"/>
      </rPr>
      <t xml:space="preserve">     </t>
    </r>
  </si>
  <si>
    <r>
      <t>3.</t>
    </r>
    <r>
      <rPr>
        <sz val="7"/>
        <color theme="1"/>
        <rFont val="Times New Roman"/>
        <family val="1"/>
      </rPr>
      <t xml:space="preserve">     </t>
    </r>
  </si>
  <si>
    <t xml:space="preserve">                </t>
  </si>
  <si>
    <r>
      <t>4.    </t>
    </r>
    <r>
      <rPr>
        <sz val="7"/>
        <color theme="1"/>
        <rFont val="Times New Roman"/>
        <family val="1"/>
      </rPr>
      <t/>
    </r>
  </si>
  <si>
    <r>
      <t>5.    </t>
    </r>
    <r>
      <rPr>
        <sz val="7"/>
        <color theme="1"/>
        <rFont val="Times New Roman"/>
        <family val="1"/>
      </rPr>
      <t/>
    </r>
  </si>
  <si>
    <r>
      <t>6.    </t>
    </r>
    <r>
      <rPr>
        <sz val="7"/>
        <color theme="1"/>
        <rFont val="Times New Roman"/>
        <family val="1"/>
      </rPr>
      <t/>
    </r>
  </si>
  <si>
    <r>
      <t>7.    </t>
    </r>
    <r>
      <rPr>
        <sz val="7"/>
        <color theme="1"/>
        <rFont val="Times New Roman"/>
        <family val="1"/>
      </rPr>
      <t/>
    </r>
  </si>
  <si>
    <r>
      <t>8.    </t>
    </r>
    <r>
      <rPr>
        <sz val="7"/>
        <color theme="1"/>
        <rFont val="Times New Roman"/>
        <family val="1"/>
      </rPr>
      <t/>
    </r>
  </si>
  <si>
    <r>
      <t>9.    </t>
    </r>
    <r>
      <rPr>
        <sz val="7"/>
        <color theme="1"/>
        <rFont val="Times New Roman"/>
        <family val="1"/>
      </rPr>
      <t/>
    </r>
  </si>
  <si>
    <r>
      <t>10.    </t>
    </r>
    <r>
      <rPr>
        <sz val="7"/>
        <color theme="1"/>
        <rFont val="Times New Roman"/>
        <family val="1"/>
      </rPr>
      <t/>
    </r>
  </si>
  <si>
    <r>
      <t>11.    </t>
    </r>
    <r>
      <rPr>
        <sz val="7"/>
        <color theme="1"/>
        <rFont val="Times New Roman"/>
        <family val="1"/>
      </rPr>
      <t/>
    </r>
  </si>
  <si>
    <r>
      <t>12.    </t>
    </r>
    <r>
      <rPr>
        <sz val="7"/>
        <color theme="1"/>
        <rFont val="Times New Roman"/>
        <family val="1"/>
      </rPr>
      <t/>
    </r>
  </si>
  <si>
    <r>
      <t>13.    </t>
    </r>
    <r>
      <rPr>
        <sz val="7"/>
        <color theme="1"/>
        <rFont val="Times New Roman"/>
        <family val="1"/>
      </rPr>
      <t/>
    </r>
  </si>
  <si>
    <r>
      <t>14.    </t>
    </r>
    <r>
      <rPr>
        <sz val="7"/>
        <color theme="1"/>
        <rFont val="Times New Roman"/>
        <family val="1"/>
      </rPr>
      <t/>
    </r>
  </si>
  <si>
    <r>
      <t>15.    </t>
    </r>
    <r>
      <rPr>
        <sz val="7"/>
        <color theme="1"/>
        <rFont val="Times New Roman"/>
        <family val="1"/>
      </rPr>
      <t/>
    </r>
  </si>
  <si>
    <r>
      <t>16.    </t>
    </r>
    <r>
      <rPr>
        <sz val="7"/>
        <color theme="1"/>
        <rFont val="Times New Roman"/>
        <family val="1"/>
      </rPr>
      <t/>
    </r>
  </si>
  <si>
    <r>
      <t>17.    </t>
    </r>
    <r>
      <rPr>
        <sz val="7"/>
        <color theme="1"/>
        <rFont val="Times New Roman"/>
        <family val="1"/>
      </rPr>
      <t/>
    </r>
  </si>
  <si>
    <r>
      <t>18.    </t>
    </r>
    <r>
      <rPr>
        <sz val="7"/>
        <color theme="1"/>
        <rFont val="Times New Roman"/>
        <family val="1"/>
      </rPr>
      <t/>
    </r>
  </si>
  <si>
    <r>
      <t>19.    </t>
    </r>
    <r>
      <rPr>
        <sz val="7"/>
        <color theme="1"/>
        <rFont val="Times New Roman"/>
        <family val="1"/>
      </rPr>
      <t/>
    </r>
  </si>
  <si>
    <r>
      <t>20.    </t>
    </r>
    <r>
      <rPr>
        <sz val="7"/>
        <color theme="1"/>
        <rFont val="Times New Roman"/>
        <family val="1"/>
      </rPr>
      <t/>
    </r>
  </si>
  <si>
    <r>
      <t>21.    </t>
    </r>
    <r>
      <rPr>
        <sz val="7"/>
        <color theme="1"/>
        <rFont val="Times New Roman"/>
        <family val="1"/>
      </rPr>
      <t/>
    </r>
  </si>
  <si>
    <r>
      <t>22.    </t>
    </r>
    <r>
      <rPr>
        <sz val="7"/>
        <color theme="1"/>
        <rFont val="Times New Roman"/>
        <family val="1"/>
      </rPr>
      <t/>
    </r>
  </si>
  <si>
    <t>Total charge calculated</t>
    <phoneticPr fontId="7"/>
  </si>
  <si>
    <t>Final charge from the Authority</t>
    <phoneticPr fontId="7"/>
  </si>
  <si>
    <t>Difference (O-Q)</t>
  </si>
  <si>
    <t>Charge (with new formula_TEST)</t>
  </si>
  <si>
    <t>NOTE: The values used in this spreadsheet are not intended to represent any published pricing and have been generated purely for the purpose of testing the Kansai Airport Parking Calculator.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</si>
</sst>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7"/>
      <color theme="1"/>
      <name val="Times New Roman"/>
      <family val="1"/>
    </font>
    <font>
      <sz val="11"/>
      <color rgb="FFFF0000"/>
      <name val="Arial"/>
      <family val="2"/>
    </font>
    <font>
      <sz val="6"/>
      <name val="Calibri"/>
      <family val="3"/>
      <charset val="128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 indent="2"/>
    </xf>
    <xf numFmtId="22" fontId="2" fillId="0" borderId="4" xfId="0" applyNumberFormat="1" applyFont="1" applyBorder="1" applyAlignment="1">
      <alignment vertical="center"/>
    </xf>
    <xf numFmtId="22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R30"/>
  <sheetViews>
    <sheetView tabSelected="1" topLeftCell="F4" workbookViewId="0">
      <pane ySplit="2" topLeftCell="A6" activePane="bottomLeft" state="frozen"/>
      <selection activeCell="A4" sqref="A4"/>
      <selection pane="bottomLeft" activeCell="I34" sqref="I34"/>
    </sheetView>
  </sheetViews>
  <sheetFormatPr defaultRowHeight="14.5"/>
  <cols>
    <col min="3" max="4" width="15.90625" customWidth="1"/>
    <col min="6" max="7" width="16.26953125" customWidth="1"/>
    <col min="8" max="8" width="12.36328125" customWidth="1"/>
    <col min="9" max="10" width="17" customWidth="1"/>
    <col min="11" max="11" width="11.26953125" customWidth="1"/>
    <col min="12" max="12" width="12.7265625" customWidth="1"/>
    <col min="13" max="13" width="11.6328125" customWidth="1"/>
    <col min="14" max="14" width="12.08984375" customWidth="1"/>
    <col min="15" max="18" width="14.6328125" customWidth="1"/>
  </cols>
  <sheetData>
    <row r="3" spans="2:18" ht="15" thickBot="1"/>
    <row r="4" spans="2:18" ht="51.65" customHeight="1">
      <c r="B4" s="14" t="s">
        <v>0</v>
      </c>
      <c r="C4" s="14" t="s">
        <v>1</v>
      </c>
      <c r="D4" s="14" t="s">
        <v>2</v>
      </c>
      <c r="E4" s="16" t="s">
        <v>3</v>
      </c>
      <c r="F4" s="12" t="s">
        <v>4</v>
      </c>
      <c r="G4" s="12" t="s">
        <v>5</v>
      </c>
      <c r="H4" s="18" t="s">
        <v>6</v>
      </c>
      <c r="I4" s="14" t="s">
        <v>7</v>
      </c>
      <c r="J4" s="14" t="s">
        <v>8</v>
      </c>
      <c r="K4" s="14" t="s">
        <v>9</v>
      </c>
      <c r="L4" s="20" t="s">
        <v>10</v>
      </c>
      <c r="M4" s="14" t="s">
        <v>11</v>
      </c>
      <c r="N4" s="1" t="s">
        <v>12</v>
      </c>
      <c r="O4" s="1" t="s">
        <v>37</v>
      </c>
      <c r="P4" s="14" t="s">
        <v>38</v>
      </c>
      <c r="Q4" s="10" t="s">
        <v>39</v>
      </c>
      <c r="R4" s="14" t="s">
        <v>40</v>
      </c>
    </row>
    <row r="5" spans="2:18" ht="15" customHeight="1" thickBot="1">
      <c r="B5" s="15"/>
      <c r="C5" s="15"/>
      <c r="D5" s="15"/>
      <c r="E5" s="17"/>
      <c r="F5" s="13"/>
      <c r="G5" s="13"/>
      <c r="H5" s="19"/>
      <c r="I5" s="15"/>
      <c r="J5" s="15"/>
      <c r="K5" s="15"/>
      <c r="L5" s="21"/>
      <c r="M5" s="15"/>
      <c r="N5" s="2">
        <v>4</v>
      </c>
      <c r="O5" s="8" t="s">
        <v>13</v>
      </c>
      <c r="P5" s="15"/>
      <c r="Q5" s="11"/>
      <c r="R5" s="15"/>
    </row>
    <row r="6" spans="2:18" ht="15" thickBot="1">
      <c r="B6" s="4" t="s">
        <v>14</v>
      </c>
      <c r="C6" s="5">
        <v>43041.009027777778</v>
      </c>
      <c r="D6" s="5">
        <v>43041.61041666667</v>
      </c>
      <c r="E6" s="3">
        <v>42</v>
      </c>
      <c r="F6" s="6">
        <v>43041.013194444444</v>
      </c>
      <c r="G6" s="6">
        <v>43041.604166666664</v>
      </c>
      <c r="H6" s="3">
        <v>360</v>
      </c>
      <c r="I6" s="5">
        <v>43041.263194444444</v>
      </c>
      <c r="J6" s="5">
        <v>43041.604166666664</v>
      </c>
      <c r="K6" s="3">
        <v>491</v>
      </c>
      <c r="L6" s="7">
        <v>0</v>
      </c>
      <c r="M6" s="8">
        <v>33</v>
      </c>
      <c r="N6" s="8">
        <v>630</v>
      </c>
      <c r="O6" s="3">
        <f>M6*N6</f>
        <v>20790</v>
      </c>
      <c r="P6" s="3">
        <v>20790</v>
      </c>
      <c r="Q6" s="3">
        <f>O6-P6</f>
        <v>0</v>
      </c>
      <c r="R6" s="3">
        <v>20790</v>
      </c>
    </row>
    <row r="7" spans="2:18" ht="15" thickBot="1">
      <c r="B7" s="4" t="s">
        <v>15</v>
      </c>
      <c r="C7" s="5">
        <v>43041.579861111109</v>
      </c>
      <c r="D7" s="5">
        <v>43042.565972222219</v>
      </c>
      <c r="E7" s="3">
        <v>32</v>
      </c>
      <c r="F7" s="6">
        <v>43041.582638888889</v>
      </c>
      <c r="G7" s="6">
        <v>43042.5625</v>
      </c>
      <c r="H7" s="3">
        <v>360</v>
      </c>
      <c r="I7" s="5">
        <v>43041.832638888889</v>
      </c>
      <c r="J7" s="5">
        <v>43042.5625</v>
      </c>
      <c r="K7" s="3">
        <v>1051</v>
      </c>
      <c r="L7" s="7">
        <v>32</v>
      </c>
      <c r="M7" s="8">
        <v>39</v>
      </c>
      <c r="N7" s="8">
        <v>480</v>
      </c>
      <c r="O7" s="3">
        <f t="shared" ref="O7:O27" si="0">M7*N7</f>
        <v>18720</v>
      </c>
      <c r="P7" s="3">
        <v>18720</v>
      </c>
      <c r="Q7" s="3">
        <f t="shared" ref="Q7:Q9" si="1">O7-P7</f>
        <v>0</v>
      </c>
      <c r="R7" s="9">
        <v>45600</v>
      </c>
    </row>
    <row r="8" spans="2:18" ht="15" thickBot="1">
      <c r="B8" s="4" t="s">
        <v>16</v>
      </c>
      <c r="C8" s="5">
        <v>43055.667361111111</v>
      </c>
      <c r="D8" s="5">
        <v>43059.711111111108</v>
      </c>
      <c r="E8" s="3">
        <v>42</v>
      </c>
      <c r="F8" s="6">
        <v>43055.67083333333</v>
      </c>
      <c r="G8" s="6">
        <v>43059.70416666667</v>
      </c>
      <c r="H8" s="3">
        <v>360</v>
      </c>
      <c r="I8" s="5">
        <v>43055.92083333333</v>
      </c>
      <c r="J8" s="5">
        <v>43059.70416666667</v>
      </c>
      <c r="K8" s="3">
        <v>5448</v>
      </c>
      <c r="L8" s="7">
        <v>128</v>
      </c>
      <c r="M8" s="8">
        <v>236</v>
      </c>
      <c r="N8" s="8">
        <v>630</v>
      </c>
      <c r="O8" s="3">
        <f t="shared" si="0"/>
        <v>148680</v>
      </c>
      <c r="P8" s="3">
        <v>148680</v>
      </c>
      <c r="Q8" s="3">
        <f t="shared" si="1"/>
        <v>0</v>
      </c>
      <c r="R8" s="9">
        <v>229320</v>
      </c>
    </row>
    <row r="9" spans="2:18" ht="15" thickBot="1">
      <c r="B9" s="4" t="s">
        <v>18</v>
      </c>
      <c r="C9" s="5">
        <v>43067.743055555555</v>
      </c>
      <c r="D9" s="5">
        <v>43073.456944444442</v>
      </c>
      <c r="E9" s="3">
        <v>47</v>
      </c>
      <c r="F9" s="6">
        <v>43067.747916666667</v>
      </c>
      <c r="G9" s="6">
        <v>43073.451388888891</v>
      </c>
      <c r="H9" s="3">
        <v>360</v>
      </c>
      <c r="I9" s="5">
        <v>43067.997916666667</v>
      </c>
      <c r="J9" s="5">
        <v>43073.451388888891</v>
      </c>
      <c r="K9" s="3">
        <v>7853</v>
      </c>
      <c r="L9" s="7">
        <v>185</v>
      </c>
      <c r="M9" s="8">
        <v>339</v>
      </c>
      <c r="N9" s="8">
        <v>705</v>
      </c>
      <c r="O9" s="3">
        <f t="shared" si="0"/>
        <v>238995</v>
      </c>
      <c r="P9" s="3">
        <v>239700</v>
      </c>
      <c r="Q9" s="3">
        <f t="shared" si="1"/>
        <v>-705</v>
      </c>
      <c r="R9" s="9"/>
    </row>
    <row r="10" spans="2:18" ht="15" thickBot="1">
      <c r="B10" s="4" t="s">
        <v>19</v>
      </c>
      <c r="C10" s="5">
        <v>43068.750694444447</v>
      </c>
      <c r="D10" s="5">
        <v>43072.472222222219</v>
      </c>
      <c r="E10" s="3">
        <v>78</v>
      </c>
      <c r="F10" s="6">
        <v>43068.756944444445</v>
      </c>
      <c r="G10" s="6">
        <v>43072.46597222222</v>
      </c>
      <c r="H10" s="3">
        <v>360</v>
      </c>
      <c r="I10" s="5">
        <v>43069.006944444445</v>
      </c>
      <c r="J10" s="5">
        <v>43072.46597222222</v>
      </c>
      <c r="K10" s="3">
        <v>4981</v>
      </c>
      <c r="L10" s="7">
        <v>120</v>
      </c>
      <c r="M10" s="8">
        <f>ROUNDUP(((K10/15)-L10),0)</f>
        <v>213</v>
      </c>
      <c r="N10" s="8">
        <f>E10*15</f>
        <v>1170</v>
      </c>
      <c r="O10" s="3">
        <f t="shared" si="0"/>
        <v>249210</v>
      </c>
      <c r="P10" s="3">
        <v>249210</v>
      </c>
      <c r="Q10" s="3">
        <v>0</v>
      </c>
      <c r="R10" s="9"/>
    </row>
    <row r="11" spans="2:18" ht="15" thickBot="1">
      <c r="B11" s="4" t="s">
        <v>20</v>
      </c>
      <c r="C11" s="5">
        <v>43069.724305555559</v>
      </c>
      <c r="D11" s="5">
        <v>43071.679861111108</v>
      </c>
      <c r="E11" s="3">
        <v>46</v>
      </c>
      <c r="F11" s="6">
        <v>43069.724305555559</v>
      </c>
      <c r="G11" s="6">
        <v>43071.673611111109</v>
      </c>
      <c r="H11" s="3">
        <v>360</v>
      </c>
      <c r="I11" s="5">
        <v>43069.974305555559</v>
      </c>
      <c r="J11" s="5">
        <v>43071.673611111109</v>
      </c>
      <c r="K11" s="3">
        <v>2447</v>
      </c>
      <c r="L11" s="7">
        <v>59</v>
      </c>
      <c r="M11" s="8">
        <f t="shared" ref="M11:M27" si="2">ROUNDUP(((K11/15)-L11),0)</f>
        <v>105</v>
      </c>
      <c r="N11" s="8">
        <f t="shared" ref="N11:N27" si="3">E11*15</f>
        <v>690</v>
      </c>
      <c r="O11" s="3">
        <f t="shared" si="0"/>
        <v>72450</v>
      </c>
      <c r="P11" s="3">
        <v>72450</v>
      </c>
      <c r="Q11" s="3">
        <v>0</v>
      </c>
      <c r="R11" s="9"/>
    </row>
    <row r="12" spans="2:18" ht="15" thickBot="1">
      <c r="B12" s="4" t="s">
        <v>21</v>
      </c>
      <c r="C12" s="5">
        <v>43070.822916666664</v>
      </c>
      <c r="D12" s="5">
        <v>43070.879861111112</v>
      </c>
      <c r="E12" s="3">
        <v>45</v>
      </c>
      <c r="F12" s="6">
        <v>43070.829861111109</v>
      </c>
      <c r="G12" s="6">
        <v>43070.875</v>
      </c>
      <c r="H12" s="3">
        <v>65</v>
      </c>
      <c r="I12" s="5" t="s">
        <v>17</v>
      </c>
      <c r="J12" s="5" t="s">
        <v>17</v>
      </c>
      <c r="K12" s="3">
        <v>0</v>
      </c>
      <c r="L12" s="7">
        <v>0</v>
      </c>
      <c r="M12" s="8">
        <f t="shared" si="2"/>
        <v>0</v>
      </c>
      <c r="N12" s="8">
        <f t="shared" si="3"/>
        <v>675</v>
      </c>
      <c r="O12" s="3">
        <f t="shared" si="0"/>
        <v>0</v>
      </c>
      <c r="P12" s="3">
        <v>0</v>
      </c>
      <c r="Q12" s="3">
        <v>0</v>
      </c>
      <c r="R12" s="9"/>
    </row>
    <row r="13" spans="2:18" ht="15" thickBot="1">
      <c r="B13" s="4" t="s">
        <v>22</v>
      </c>
      <c r="C13" s="5">
        <v>43072.683333333334</v>
      </c>
      <c r="D13" s="5">
        <v>43073.368750000001</v>
      </c>
      <c r="E13" s="3">
        <v>46</v>
      </c>
      <c r="F13" s="6">
        <v>43072.6875</v>
      </c>
      <c r="G13" s="6">
        <v>43073.364583333336</v>
      </c>
      <c r="H13" s="3">
        <v>360</v>
      </c>
      <c r="I13" s="5">
        <v>43072.9375</v>
      </c>
      <c r="J13" s="5">
        <v>43073.364583333336</v>
      </c>
      <c r="K13" s="3">
        <v>615</v>
      </c>
      <c r="L13" s="7">
        <v>30</v>
      </c>
      <c r="M13" s="8">
        <f t="shared" si="2"/>
        <v>11</v>
      </c>
      <c r="N13" s="8">
        <f t="shared" si="3"/>
        <v>690</v>
      </c>
      <c r="O13" s="3">
        <f t="shared" si="0"/>
        <v>7590</v>
      </c>
      <c r="P13" s="3">
        <v>7590</v>
      </c>
      <c r="Q13" s="3">
        <v>0</v>
      </c>
      <c r="R13" s="9"/>
    </row>
    <row r="14" spans="2:18" ht="15" thickBot="1">
      <c r="B14" s="4" t="s">
        <v>23</v>
      </c>
      <c r="C14" s="5">
        <v>43073.572916666664</v>
      </c>
      <c r="D14" s="5">
        <v>43080.60833333333</v>
      </c>
      <c r="E14" s="3">
        <v>18</v>
      </c>
      <c r="F14" s="6">
        <v>43073.579861111109</v>
      </c>
      <c r="G14" s="6">
        <v>43080.601388888892</v>
      </c>
      <c r="H14" s="3">
        <v>360</v>
      </c>
      <c r="I14" s="5">
        <v>43073.829861111109</v>
      </c>
      <c r="J14" s="5">
        <v>43080.601388888892</v>
      </c>
      <c r="K14" s="3">
        <v>9751</v>
      </c>
      <c r="L14" s="7">
        <v>224</v>
      </c>
      <c r="M14" s="8">
        <f t="shared" si="2"/>
        <v>427</v>
      </c>
      <c r="N14" s="8">
        <f t="shared" si="3"/>
        <v>270</v>
      </c>
      <c r="O14" s="3">
        <f t="shared" si="0"/>
        <v>115290</v>
      </c>
      <c r="P14" s="3">
        <v>115290</v>
      </c>
      <c r="Q14" s="3">
        <v>0</v>
      </c>
      <c r="R14" s="9"/>
    </row>
    <row r="15" spans="2:18" ht="15" thickBot="1">
      <c r="B15" s="4" t="s">
        <v>24</v>
      </c>
      <c r="C15" s="5">
        <v>43073.690972222219</v>
      </c>
      <c r="D15" s="5">
        <v>43073.768750000003</v>
      </c>
      <c r="E15" s="3">
        <v>257</v>
      </c>
      <c r="F15" s="6">
        <v>43073.697222222225</v>
      </c>
      <c r="G15" s="6">
        <v>43073.756944444445</v>
      </c>
      <c r="H15" s="3">
        <v>86</v>
      </c>
      <c r="I15" s="5" t="s">
        <v>17</v>
      </c>
      <c r="J15" s="5" t="s">
        <v>17</v>
      </c>
      <c r="K15" s="3">
        <v>0</v>
      </c>
      <c r="L15" s="7">
        <v>0</v>
      </c>
      <c r="M15" s="8">
        <f t="shared" si="2"/>
        <v>0</v>
      </c>
      <c r="N15" s="8">
        <f t="shared" si="3"/>
        <v>3855</v>
      </c>
      <c r="O15" s="3">
        <f t="shared" si="0"/>
        <v>0</v>
      </c>
      <c r="P15" s="3">
        <v>0</v>
      </c>
      <c r="Q15" s="3">
        <v>0</v>
      </c>
      <c r="R15" s="9"/>
    </row>
    <row r="16" spans="2:18" ht="15" thickBot="1">
      <c r="B16" s="4" t="s">
        <v>25</v>
      </c>
      <c r="C16" s="5">
        <v>43076.650694444441</v>
      </c>
      <c r="D16" s="5">
        <v>43079.592361111114</v>
      </c>
      <c r="E16" s="3">
        <v>78</v>
      </c>
      <c r="F16" s="6">
        <v>43076.656944444447</v>
      </c>
      <c r="G16" s="6">
        <v>43079.50277777778</v>
      </c>
      <c r="H16" s="3">
        <v>360</v>
      </c>
      <c r="I16" s="5">
        <v>43076.906944444447</v>
      </c>
      <c r="J16" s="5">
        <v>43079.50277777778</v>
      </c>
      <c r="K16" s="3">
        <v>3738</v>
      </c>
      <c r="L16" s="7">
        <v>96</v>
      </c>
      <c r="M16" s="8">
        <f t="shared" si="2"/>
        <v>154</v>
      </c>
      <c r="N16" s="8">
        <f t="shared" si="3"/>
        <v>1170</v>
      </c>
      <c r="O16" s="3">
        <f t="shared" si="0"/>
        <v>180180</v>
      </c>
      <c r="P16" s="3">
        <v>180180</v>
      </c>
      <c r="Q16" s="3">
        <v>0</v>
      </c>
      <c r="R16" s="9"/>
    </row>
    <row r="17" spans="2:18" ht="15" thickBot="1">
      <c r="B17" s="4" t="s">
        <v>26</v>
      </c>
      <c r="C17" s="5">
        <v>43076.650694444441</v>
      </c>
      <c r="D17" s="5">
        <v>43079.592361111114</v>
      </c>
      <c r="E17" s="3">
        <v>78</v>
      </c>
      <c r="F17" s="6">
        <v>43079.510416666664</v>
      </c>
      <c r="G17" s="6">
        <v>43079.579861111109</v>
      </c>
      <c r="H17" s="3">
        <v>0</v>
      </c>
      <c r="I17" s="5">
        <v>43079.510416666664</v>
      </c>
      <c r="J17" s="5">
        <v>43079.579861111109</v>
      </c>
      <c r="K17" s="3">
        <v>100</v>
      </c>
      <c r="L17" s="7">
        <v>0</v>
      </c>
      <c r="M17" s="8">
        <f t="shared" si="2"/>
        <v>7</v>
      </c>
      <c r="N17" s="8">
        <f t="shared" si="3"/>
        <v>1170</v>
      </c>
      <c r="O17" s="3">
        <f t="shared" si="0"/>
        <v>8190</v>
      </c>
      <c r="P17" s="3">
        <v>8190</v>
      </c>
      <c r="Q17" s="3">
        <v>0</v>
      </c>
      <c r="R17" s="9"/>
    </row>
    <row r="18" spans="2:18" ht="15" thickBot="1">
      <c r="B18" s="4" t="s">
        <v>27</v>
      </c>
      <c r="C18" s="5">
        <v>43082.726388888892</v>
      </c>
      <c r="D18" s="5">
        <v>43083.529166666667</v>
      </c>
      <c r="E18" s="3">
        <v>46</v>
      </c>
      <c r="F18" s="6">
        <v>43082.729861111111</v>
      </c>
      <c r="G18" s="6">
        <v>43083.520833333336</v>
      </c>
      <c r="H18" s="3">
        <v>360</v>
      </c>
      <c r="I18" s="5">
        <v>43082.979861111111</v>
      </c>
      <c r="J18" s="5">
        <v>43083.520833333336</v>
      </c>
      <c r="K18" s="3">
        <v>779</v>
      </c>
      <c r="L18" s="7">
        <v>26</v>
      </c>
      <c r="M18" s="8">
        <f t="shared" si="2"/>
        <v>26</v>
      </c>
      <c r="N18" s="8">
        <f t="shared" si="3"/>
        <v>690</v>
      </c>
      <c r="O18" s="3">
        <f t="shared" si="0"/>
        <v>17940</v>
      </c>
      <c r="P18" s="3">
        <v>17940</v>
      </c>
      <c r="Q18" s="3">
        <v>0</v>
      </c>
      <c r="R18" s="9"/>
    </row>
    <row r="19" spans="2:18" ht="15" thickBot="1">
      <c r="B19" s="4" t="s">
        <v>28</v>
      </c>
      <c r="C19" s="5">
        <v>43085.04791666667</v>
      </c>
      <c r="D19" s="5">
        <v>43085.92083333333</v>
      </c>
      <c r="E19" s="3">
        <v>18</v>
      </c>
      <c r="F19" s="6">
        <v>43085.054166666669</v>
      </c>
      <c r="G19" s="6">
        <v>43085.913194444445</v>
      </c>
      <c r="H19" s="3">
        <v>360</v>
      </c>
      <c r="I19" s="5">
        <v>43085.304166666669</v>
      </c>
      <c r="J19" s="5">
        <v>43085.913194444445</v>
      </c>
      <c r="K19" s="3">
        <v>877</v>
      </c>
      <c r="L19" s="7">
        <v>0</v>
      </c>
      <c r="M19" s="8">
        <f t="shared" si="2"/>
        <v>59</v>
      </c>
      <c r="N19" s="8">
        <f t="shared" si="3"/>
        <v>270</v>
      </c>
      <c r="O19" s="3">
        <f t="shared" si="0"/>
        <v>15930</v>
      </c>
      <c r="P19" s="3">
        <v>15930</v>
      </c>
      <c r="Q19" s="3">
        <v>0</v>
      </c>
      <c r="R19" s="9"/>
    </row>
    <row r="20" spans="2:18" ht="15" thickBot="1">
      <c r="B20" s="4" t="s">
        <v>29</v>
      </c>
      <c r="C20" s="5">
        <v>43085.53402777778</v>
      </c>
      <c r="D20" s="5">
        <v>43091.634027777778</v>
      </c>
      <c r="E20" s="3">
        <v>32</v>
      </c>
      <c r="F20" s="6">
        <v>43085.540277777778</v>
      </c>
      <c r="G20" s="6">
        <v>43091.629166666666</v>
      </c>
      <c r="H20" s="3">
        <v>360</v>
      </c>
      <c r="I20" s="5">
        <v>43085.790277777778</v>
      </c>
      <c r="J20" s="5">
        <v>43091.629166666666</v>
      </c>
      <c r="K20" s="3">
        <v>8408</v>
      </c>
      <c r="L20" s="7">
        <v>192</v>
      </c>
      <c r="M20" s="8">
        <f t="shared" si="2"/>
        <v>369</v>
      </c>
      <c r="N20" s="8">
        <f t="shared" si="3"/>
        <v>480</v>
      </c>
      <c r="O20" s="3">
        <f t="shared" si="0"/>
        <v>177120</v>
      </c>
      <c r="P20" s="3">
        <v>177600</v>
      </c>
      <c r="Q20" s="3">
        <v>480</v>
      </c>
      <c r="R20" s="9"/>
    </row>
    <row r="21" spans="2:18" ht="15" thickBot="1">
      <c r="B21" s="4" t="s">
        <v>30</v>
      </c>
      <c r="C21" s="5">
        <v>43085.77847222222</v>
      </c>
      <c r="D21" s="5">
        <v>43089.365972222222</v>
      </c>
      <c r="E21" s="3">
        <v>32</v>
      </c>
      <c r="F21" s="6">
        <v>43085.785416666666</v>
      </c>
      <c r="G21" s="6">
        <v>43089.326388888891</v>
      </c>
      <c r="H21" s="3">
        <v>360</v>
      </c>
      <c r="I21" s="5">
        <v>43086.035416666666</v>
      </c>
      <c r="J21" s="5">
        <v>43089.326388888891</v>
      </c>
      <c r="K21" s="3">
        <v>4739</v>
      </c>
      <c r="L21" s="7">
        <v>117</v>
      </c>
      <c r="M21" s="8">
        <f t="shared" si="2"/>
        <v>199</v>
      </c>
      <c r="N21" s="8">
        <f t="shared" si="3"/>
        <v>480</v>
      </c>
      <c r="O21" s="3">
        <f t="shared" si="0"/>
        <v>95520</v>
      </c>
      <c r="P21" s="3">
        <v>96000</v>
      </c>
      <c r="Q21" s="3">
        <v>480</v>
      </c>
      <c r="R21" s="9"/>
    </row>
    <row r="22" spans="2:18" ht="15" thickBot="1">
      <c r="B22" s="4" t="s">
        <v>31</v>
      </c>
      <c r="C22" s="5">
        <v>43085.77847222222</v>
      </c>
      <c r="D22" s="5">
        <v>43089.365972222222</v>
      </c>
      <c r="E22" s="3">
        <v>32</v>
      </c>
      <c r="F22" s="6">
        <v>43089.330555555556</v>
      </c>
      <c r="G22" s="6">
        <v>43089.36041666667</v>
      </c>
      <c r="H22" s="3">
        <v>0</v>
      </c>
      <c r="I22" s="5">
        <v>43089.330555555556</v>
      </c>
      <c r="J22" s="5">
        <v>43089.36041666667</v>
      </c>
      <c r="K22" s="3">
        <v>43</v>
      </c>
      <c r="L22" s="7">
        <v>0</v>
      </c>
      <c r="M22" s="8">
        <f t="shared" si="2"/>
        <v>3</v>
      </c>
      <c r="N22" s="8">
        <f t="shared" si="3"/>
        <v>480</v>
      </c>
      <c r="O22" s="3">
        <f t="shared" si="0"/>
        <v>1440</v>
      </c>
      <c r="P22" s="3">
        <v>1440</v>
      </c>
      <c r="Q22" s="3">
        <v>0</v>
      </c>
      <c r="R22" s="9"/>
    </row>
    <row r="23" spans="2:18" ht="15" thickBot="1">
      <c r="B23" s="4" t="s">
        <v>32</v>
      </c>
      <c r="C23" s="5">
        <v>43086.474999999999</v>
      </c>
      <c r="D23" s="5">
        <v>43086.536805555559</v>
      </c>
      <c r="E23" s="3">
        <v>46</v>
      </c>
      <c r="F23" s="6">
        <v>43086.478472222225</v>
      </c>
      <c r="G23" s="6">
        <v>43086.53125</v>
      </c>
      <c r="H23" s="3">
        <v>76</v>
      </c>
      <c r="I23" s="5" t="s">
        <v>17</v>
      </c>
      <c r="J23" s="5" t="s">
        <v>17</v>
      </c>
      <c r="K23" s="3">
        <v>0</v>
      </c>
      <c r="L23" s="7">
        <v>0</v>
      </c>
      <c r="M23" s="8">
        <f t="shared" si="2"/>
        <v>0</v>
      </c>
      <c r="N23" s="8">
        <f t="shared" si="3"/>
        <v>690</v>
      </c>
      <c r="O23" s="3">
        <f t="shared" si="0"/>
        <v>0</v>
      </c>
      <c r="P23" s="3">
        <v>0</v>
      </c>
      <c r="Q23" s="3">
        <v>0</v>
      </c>
      <c r="R23" s="9"/>
    </row>
    <row r="24" spans="2:18" ht="15" thickBot="1">
      <c r="B24" s="4" t="s">
        <v>33</v>
      </c>
      <c r="C24" s="5">
        <v>43090.691666666666</v>
      </c>
      <c r="D24" s="5">
        <v>43091.575694444444</v>
      </c>
      <c r="E24" s="3">
        <v>22</v>
      </c>
      <c r="F24" s="6">
        <v>43090.695833333331</v>
      </c>
      <c r="G24" s="6">
        <v>43091.570833333331</v>
      </c>
      <c r="H24" s="3">
        <v>360</v>
      </c>
      <c r="I24" s="5">
        <v>43090.945833333331</v>
      </c>
      <c r="J24" s="5">
        <v>43091.570833333331</v>
      </c>
      <c r="K24" s="3">
        <v>900</v>
      </c>
      <c r="L24" s="7">
        <v>30</v>
      </c>
      <c r="M24" s="8">
        <f t="shared" si="2"/>
        <v>30</v>
      </c>
      <c r="N24" s="8">
        <f t="shared" si="3"/>
        <v>330</v>
      </c>
      <c r="O24" s="3">
        <f t="shared" si="0"/>
        <v>9900</v>
      </c>
      <c r="P24" s="3">
        <v>10230</v>
      </c>
      <c r="Q24" s="3">
        <v>330</v>
      </c>
      <c r="R24" s="9"/>
    </row>
    <row r="25" spans="2:18" ht="15" thickBot="1">
      <c r="B25" s="4" t="s">
        <v>34</v>
      </c>
      <c r="C25" s="5">
        <v>43093.586111111108</v>
      </c>
      <c r="D25" s="5">
        <v>43095.521527777775</v>
      </c>
      <c r="E25" s="3">
        <v>41</v>
      </c>
      <c r="F25" s="6">
        <v>43093.588888888888</v>
      </c>
      <c r="G25" s="6">
        <v>43095.511111111111</v>
      </c>
      <c r="H25" s="3">
        <v>360</v>
      </c>
      <c r="I25" s="5">
        <v>43093.838888888888</v>
      </c>
      <c r="J25" s="5">
        <v>43095.511111111111</v>
      </c>
      <c r="K25" s="3">
        <v>2408</v>
      </c>
      <c r="L25" s="7">
        <v>64</v>
      </c>
      <c r="M25" s="8">
        <f t="shared" si="2"/>
        <v>97</v>
      </c>
      <c r="N25" s="8">
        <f t="shared" si="3"/>
        <v>615</v>
      </c>
      <c r="O25" s="3">
        <f t="shared" si="0"/>
        <v>59655</v>
      </c>
      <c r="P25" s="3">
        <v>60270</v>
      </c>
      <c r="Q25" s="3">
        <v>615</v>
      </c>
      <c r="R25" s="9"/>
    </row>
    <row r="26" spans="2:18" ht="15" thickBot="1">
      <c r="B26" s="4" t="s">
        <v>35</v>
      </c>
      <c r="C26" s="5">
        <v>43096.705555555556</v>
      </c>
      <c r="D26" s="5">
        <v>43100.648611111108</v>
      </c>
      <c r="E26" s="3">
        <v>42</v>
      </c>
      <c r="F26" s="6">
        <v>43096.710416666669</v>
      </c>
      <c r="G26" s="6">
        <v>43100.635416666664</v>
      </c>
      <c r="H26" s="3">
        <v>360</v>
      </c>
      <c r="I26" s="5">
        <v>43096.960416666669</v>
      </c>
      <c r="J26" s="5">
        <v>43100.635416666664</v>
      </c>
      <c r="K26" s="3">
        <v>5292</v>
      </c>
      <c r="L26" s="7">
        <v>124</v>
      </c>
      <c r="M26" s="8">
        <f t="shared" si="2"/>
        <v>229</v>
      </c>
      <c r="N26" s="8">
        <f t="shared" si="3"/>
        <v>630</v>
      </c>
      <c r="O26" s="3">
        <f t="shared" si="0"/>
        <v>144270</v>
      </c>
      <c r="P26" s="3">
        <v>144270</v>
      </c>
      <c r="Q26" s="3">
        <v>0</v>
      </c>
      <c r="R26" s="9"/>
    </row>
    <row r="27" spans="2:18" ht="15" thickBot="1">
      <c r="B27" s="4" t="s">
        <v>36</v>
      </c>
      <c r="C27" s="5">
        <v>43098.15</v>
      </c>
      <c r="D27" s="5">
        <v>43098.1875</v>
      </c>
      <c r="E27" s="3">
        <v>47</v>
      </c>
      <c r="F27" s="6">
        <v>43098.154166666667</v>
      </c>
      <c r="G27" s="6">
        <v>43098.180555555555</v>
      </c>
      <c r="H27" s="3">
        <v>38</v>
      </c>
      <c r="I27" s="5" t="s">
        <v>17</v>
      </c>
      <c r="J27" s="5" t="s">
        <v>17</v>
      </c>
      <c r="K27" s="3">
        <v>0</v>
      </c>
      <c r="L27" s="7">
        <v>0</v>
      </c>
      <c r="M27" s="8">
        <f t="shared" si="2"/>
        <v>0</v>
      </c>
      <c r="N27" s="8">
        <f t="shared" si="3"/>
        <v>705</v>
      </c>
      <c r="O27" s="3">
        <f t="shared" si="0"/>
        <v>0</v>
      </c>
      <c r="P27" s="3">
        <v>0</v>
      </c>
      <c r="Q27" s="3">
        <v>0</v>
      </c>
      <c r="R27" s="9"/>
    </row>
    <row r="28" spans="2:18" ht="15" thickBot="1">
      <c r="B28" s="4"/>
      <c r="C28" s="5"/>
      <c r="D28" s="5"/>
      <c r="E28" s="3"/>
      <c r="F28" s="6"/>
      <c r="G28" s="6"/>
      <c r="H28" s="3"/>
      <c r="I28" s="5"/>
      <c r="J28" s="5"/>
      <c r="K28" s="3"/>
      <c r="L28" s="7"/>
      <c r="M28" s="8"/>
      <c r="N28" s="8"/>
      <c r="O28" s="3"/>
      <c r="P28" s="3"/>
      <c r="Q28" s="3"/>
      <c r="R28" s="9"/>
    </row>
    <row r="30" spans="2:18" s="22" customFormat="1" ht="15.5">
      <c r="F30" s="22" t="s">
        <v>41</v>
      </c>
    </row>
  </sheetData>
  <mergeCells count="14">
    <mergeCell ref="R4:R5"/>
    <mergeCell ref="H4:H5"/>
    <mergeCell ref="I4:I5"/>
    <mergeCell ref="J4:J5"/>
    <mergeCell ref="K4:K5"/>
    <mergeCell ref="L4:L5"/>
    <mergeCell ref="M4:M5"/>
    <mergeCell ref="G4:G5"/>
    <mergeCell ref="P4:P5"/>
    <mergeCell ref="B4:B5"/>
    <mergeCell ref="C4:C5"/>
    <mergeCell ref="D4:D5"/>
    <mergeCell ref="E4:E5"/>
    <mergeCell ref="F4:F5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2023-06-12T14:15:03Z</dcterms:modified>
</cp:coreProperties>
</file>